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時間単価" sheetId="2" state="visible" r:id="rId2"/>
    <sheet xmlns:r="http://schemas.openxmlformats.org/officeDocument/2006/relationships" name="製品別原価" sheetId="3" state="visible" r:id="rId3"/>
  </sheets>
  <definedNames>
    <definedName name="_xlnm.Print_Titles" localSheetId="2">'製品別原価'!$1:$1</definedName>
    <definedName name="_xlnm.Print_Area" localSheetId="2">'製品別原価'!$A$1:$J$21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8">
    <font>
      <name val="Calibri"/>
      <family val="2"/>
      <color theme="1"/>
      <sz val="11"/>
      <scheme val="minor"/>
    </font>
    <font>
      <b val="1"/>
      <sz val="13"/>
    </font>
    <font>
      <b val="1"/>
    </font>
    <font>
      <name val="Meiryo"/>
      <b val="1"/>
      <color rgb="00FFFFFF"/>
      <sz val="15"/>
    </font>
    <font>
      <name val="Meiryo"/>
      <sz val="11"/>
    </font>
    <font>
      <name val="Meiryo"/>
      <b val="1"/>
      <sz val="13"/>
    </font>
    <font>
      <name val="Meiryo"/>
      <color theme="1"/>
      <sz val="10"/>
    </font>
    <font>
      <name val="Meiryo"/>
      <b val="1"/>
      <sz val="10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6EEF5"/>
      </patternFill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3" fontId="0" fillId="2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1" pivotButton="0" quotePrefix="0" xfId="0"/>
    <xf numFmtId="0" fontId="2" fillId="3" borderId="1" applyAlignment="1" pivotButton="0" quotePrefix="0" xfId="0">
      <alignment horizontal="center" wrapText="1"/>
    </xf>
    <xf numFmtId="164" fontId="0" fillId="2" borderId="1" pivotButton="0" quotePrefix="0" xfId="0"/>
    <xf numFmtId="165" fontId="0" fillId="0" borderId="1" pivotButton="0" quotePrefix="0" xfId="0"/>
    <xf numFmtId="0" fontId="3" fillId="4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3" fontId="6" fillId="2" borderId="1" pivotButton="0" quotePrefix="0" xfId="0"/>
    <xf numFmtId="3" fontId="6" fillId="0" borderId="1" pivotButton="0" quotePrefix="0" xfId="0"/>
    <xf numFmtId="0" fontId="7" fillId="0" borderId="0" pivotButton="0" quotePrefix="0" xfId="0"/>
    <xf numFmtId="3" fontId="7" fillId="0" borderId="1" pivotButton="0" quotePrefix="0" xfId="0"/>
    <xf numFmtId="0" fontId="7" fillId="3" borderId="1" applyAlignment="1" pivotButton="0" quotePrefix="0" xfId="0">
      <alignment horizontal="center" wrapText="1"/>
    </xf>
    <xf numFmtId="164" fontId="6" fillId="2" borderId="1" pivotButton="0" quotePrefix="0" xfId="0"/>
    <xf numFmtId="165" fontId="6" fillId="0" borderId="1" pivotButton="0" quotePrefix="0" xfId="0"/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2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0" customHeight="1">
      <c r="A1" s="9" t="inlineStr">
        <is>
          <t>製造業の原価計算テンプレート（無料・Lucky Field）</t>
        </is>
      </c>
    </row>
    <row r="2"/>
    <row r="3" ht="20" customHeight="1">
      <c r="A3" s="10" t="inlineStr">
        <is>
          <t>1. 「時間単価」シートの黄色のセルに、現場の人件費・機械の費用・人数・稼働時間を入れます。</t>
        </is>
      </c>
    </row>
    <row r="4" ht="20" customHeight="1">
      <c r="A4" s="10" t="inlineStr">
        <is>
          <t>2. 「製品別原価」シートに、品番ごとの売価・材料費・外注費・加工時間を入れます（黄色のセル）。</t>
        </is>
      </c>
    </row>
    <row r="5" ht="20" customHeight="1">
      <c r="A5" s="10" t="inlineStr">
        <is>
          <t>3. 加工賃・原価合計・粗利額・粗利率は自動で出ます。粗利額がマイナスの製品は赤字で表示されます。</t>
        </is>
      </c>
    </row>
    <row r="6"/>
    <row r="7" ht="20" customHeight="1">
      <c r="A7" s="10" t="inlineStr">
        <is>
          <t>見るのは「粗利額」です。粗利率が低くても、粗利額が大きい製品は会社を支えています。</t>
        </is>
      </c>
    </row>
    <row r="8" ht="20" customHeight="1">
      <c r="A8" s="10" t="inlineStr">
        <is>
          <t>例の2行（K-100・K-200）は消して使ってください。</t>
        </is>
      </c>
    </row>
    <row r="9"/>
    <row r="10" ht="40" customHeight="1">
      <c r="A10" s="10" t="inlineStr">
        <is>
          <t>考え方の解説：https://lucky-field.jp/blog/manufacturing-cost-excel/</t>
        </is>
      </c>
    </row>
    <row r="11" ht="40" customHeight="1">
      <c r="A11" s="10" t="inlineStr">
        <is>
          <t>このエクセルで回らなくなったら：https://lucky-field.jp/koujou-ai-katsuyo/</t>
        </is>
      </c>
    </row>
    <row r="12" ht="20" customHeight="1">
      <c r="A12" s="10" t="inlineStr">
        <is>
          <t>※ 自由に使って構いません。動作の保証はしていません。</t>
        </is>
      </c>
    </row>
  </sheetData>
  <pageMargins left="0.5" right="0.5" top="0.7" bottom="0.7" header="0.5" footer="0.3"/>
  <pageSetup orientation="portrait" paperSize="9" fitToHeight="0" fitToWidth="1"/>
  <headerFooter>
    <oddHeader>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</cols>
  <sheetData>
    <row r="1" ht="21" customHeight="1">
      <c r="A1" s="11" t="inlineStr">
        <is>
          <t>加工賃の時間単価（1か月の加工にかかる費用 ÷ その月の稼働時間）</t>
        </is>
      </c>
      <c r="B1" s="12" t="n"/>
    </row>
    <row r="2" ht="21" customHeight="1">
      <c r="A2" s="12" t="n"/>
      <c r="B2" s="12" t="n"/>
    </row>
    <row r="3" ht="21" customHeight="1">
      <c r="A3" s="12" t="inlineStr">
        <is>
          <t>現場の人件費（月）</t>
        </is>
      </c>
      <c r="B3" s="13" t="n">
        <v>1600000</v>
      </c>
    </row>
    <row r="4" ht="21" customHeight="1">
      <c r="A4" s="12" t="inlineStr">
        <is>
          <t>機械の電気代・リース・償却（月）</t>
        </is>
      </c>
      <c r="B4" s="13" t="n">
        <v>400000</v>
      </c>
    </row>
    <row r="5" ht="21" customHeight="1">
      <c r="A5" s="12" t="inlineStr">
        <is>
          <t>合計</t>
        </is>
      </c>
      <c r="B5" s="14">
        <f>B3+B4</f>
        <v/>
      </c>
    </row>
    <row r="6" ht="21" customHeight="1">
      <c r="A6" s="12" t="n"/>
      <c r="B6" s="12" t="n"/>
    </row>
    <row r="7" ht="21" customHeight="1">
      <c r="A7" s="12" t="inlineStr">
        <is>
          <t>現場の人数</t>
        </is>
      </c>
      <c r="B7" s="13" t="n">
        <v>4</v>
      </c>
    </row>
    <row r="8" ht="21" customHeight="1">
      <c r="A8" s="12" t="inlineStr">
        <is>
          <t>1人の月の稼働時間</t>
        </is>
      </c>
      <c r="B8" s="13" t="n">
        <v>160</v>
      </c>
    </row>
    <row r="9" ht="21" customHeight="1">
      <c r="A9" s="12" t="inlineStr">
        <is>
          <t>稼働時間の合計</t>
        </is>
      </c>
      <c r="B9" s="14">
        <f>B7*B8</f>
        <v/>
      </c>
    </row>
    <row r="10" ht="21" customHeight="1">
      <c r="A10" s="12" t="n"/>
      <c r="B10" s="12" t="n"/>
    </row>
    <row r="11" ht="21" customHeight="1">
      <c r="A11" s="15" t="inlineStr">
        <is>
          <t>時間単価（円/時間）</t>
        </is>
      </c>
      <c r="B11" s="16">
        <f>IFERROR(ROUND(B5/B9,0),"")</f>
        <v/>
      </c>
    </row>
    <row r="12" ht="21" customHeight="1">
      <c r="A12" s="12" t="n"/>
      <c r="B12" s="12" t="n"/>
    </row>
    <row r="13" ht="21" customHeight="1">
      <c r="A13" s="12" t="inlineStr">
        <is>
          <t>黄色のセルだけ書き換えてください。</t>
        </is>
      </c>
      <c r="B13" s="12" t="n"/>
    </row>
    <row r="14" ht="21" customHeight="1">
      <c r="A14" s="12" t="inlineStr">
        <is>
          <t>⚠ 事務所の家賃や社長の役員報酬は入れません（粗利で回収する固定費です。入れると見積が通らなくなります）。</t>
        </is>
      </c>
      <c r="B14" s="12" t="n"/>
    </row>
    <row r="15" ht="21" customHeight="1">
      <c r="A15" s="12" t="inlineStr">
        <is>
          <t>⚠ 1円単位の正確さは要りません。毎月同じやり方で出し続けることが大事です。</t>
        </is>
      </c>
      <c r="B15" s="12" t="n"/>
    </row>
  </sheetData>
  <pageMargins left="0.5" right="0.5" top="0.7" bottom="0.7" header="0.5" footer="0.3"/>
  <pageSetup orientation="portrait" paperSize="9" fitToHeight="0" fitToWidth="1"/>
  <headerFooter>
    <oddHeader>&amp;L&amp;12 &amp;B時間単価&amp;R&amp;8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9" customWidth="1" min="10" max="10"/>
  </cols>
  <sheetData>
    <row r="1" ht="42" customHeight="1">
      <c r="A1" s="17" t="inlineStr">
        <is>
          <t>品番</t>
        </is>
      </c>
      <c r="B1" s="17" t="inlineStr">
        <is>
          <t>品名</t>
        </is>
      </c>
      <c r="C1" s="17" t="inlineStr">
        <is>
          <t>売価</t>
        </is>
      </c>
      <c r="D1" s="17" t="inlineStr">
        <is>
          <t>材料費</t>
        </is>
      </c>
      <c r="E1" s="17" t="inlineStr">
        <is>
          <t>外注費</t>
        </is>
      </c>
      <c r="F1" s="17" t="inlineStr">
        <is>
          <t>加工時間（時間）</t>
        </is>
      </c>
      <c r="G1" s="17" t="inlineStr">
        <is>
          <t>加工賃</t>
        </is>
      </c>
      <c r="H1" s="17" t="inlineStr">
        <is>
          <t>原価合計</t>
        </is>
      </c>
      <c r="I1" s="17" t="inlineStr">
        <is>
          <t>粗利額</t>
        </is>
      </c>
      <c r="J1" s="17" t="inlineStr">
        <is>
          <t>粗利率</t>
        </is>
      </c>
    </row>
    <row r="2" ht="21" customHeight="1">
      <c r="A2" s="13" t="inlineStr">
        <is>
          <t>K-100</t>
        </is>
      </c>
      <c r="B2" s="13" t="inlineStr">
        <is>
          <t>（例）ブラケット</t>
        </is>
      </c>
      <c r="C2" s="13" t="n">
        <v>12000</v>
      </c>
      <c r="D2" s="13" t="n">
        <v>3400</v>
      </c>
      <c r="E2" s="13" t="n">
        <v>0</v>
      </c>
      <c r="F2" s="18" t="n">
        <v>1.5</v>
      </c>
      <c r="G2" s="14">
        <f>IF(F2="","",ROUND(F2*時間単価!$B$11,0))</f>
        <v/>
      </c>
      <c r="H2" s="14">
        <f>IF(C2="","",D2+E2+N(G2))</f>
        <v/>
      </c>
      <c r="I2" s="14">
        <f>IF(C2="","",C2-H2)</f>
        <v/>
      </c>
      <c r="J2" s="19">
        <f>IF(OR(C2="",C2=0),"",I2/C2)</f>
        <v/>
      </c>
    </row>
    <row r="3" ht="21" customHeight="1">
      <c r="A3" s="13" t="inlineStr">
        <is>
          <t>K-200</t>
        </is>
      </c>
      <c r="B3" s="13" t="inlineStr">
        <is>
          <t>（例）シャフト</t>
        </is>
      </c>
      <c r="C3" s="13" t="n">
        <v>8000</v>
      </c>
      <c r="D3" s="13" t="n">
        <v>1900</v>
      </c>
      <c r="E3" s="13" t="n">
        <v>2500</v>
      </c>
      <c r="F3" s="18" t="n">
        <v>1.2</v>
      </c>
      <c r="G3" s="14">
        <f>IF(F3="","",ROUND(F3*時間単価!$B$11,0))</f>
        <v/>
      </c>
      <c r="H3" s="14">
        <f>IF(C3="","",D3+E3+N(G3))</f>
        <v/>
      </c>
      <c r="I3" s="14">
        <f>IF(C3="","",C3-H3)</f>
        <v/>
      </c>
      <c r="J3" s="19">
        <f>IF(OR(C3="",C3=0),"",I3/C3)</f>
        <v/>
      </c>
    </row>
    <row r="4" ht="21" customHeight="1">
      <c r="A4" s="13" t="n"/>
      <c r="B4" s="13" t="n"/>
      <c r="C4" s="13" t="n"/>
      <c r="D4" s="13" t="n"/>
      <c r="E4" s="13" t="n"/>
      <c r="F4" s="18" t="n"/>
      <c r="G4" s="14">
        <f>IF(F4="","",ROUND(F4*時間単価!$B$11,0))</f>
        <v/>
      </c>
      <c r="H4" s="14">
        <f>IF(C4="","",D4+E4+N(G4))</f>
        <v/>
      </c>
      <c r="I4" s="14">
        <f>IF(C4="","",C4-H4)</f>
        <v/>
      </c>
      <c r="J4" s="19">
        <f>IF(OR(C4="",C4=0),"",I4/C4)</f>
        <v/>
      </c>
    </row>
    <row r="5" ht="21" customHeight="1">
      <c r="A5" s="13" t="n"/>
      <c r="B5" s="13" t="n"/>
      <c r="C5" s="13" t="n"/>
      <c r="D5" s="13" t="n"/>
      <c r="E5" s="13" t="n"/>
      <c r="F5" s="18" t="n"/>
      <c r="G5" s="14">
        <f>IF(F5="","",ROUND(F5*時間単価!$B$11,0))</f>
        <v/>
      </c>
      <c r="H5" s="14">
        <f>IF(C5="","",D5+E5+N(G5))</f>
        <v/>
      </c>
      <c r="I5" s="14">
        <f>IF(C5="","",C5-H5)</f>
        <v/>
      </c>
      <c r="J5" s="19">
        <f>IF(OR(C5="",C5=0),"",I5/C5)</f>
        <v/>
      </c>
    </row>
    <row r="6" ht="21" customHeight="1">
      <c r="A6" s="13" t="n"/>
      <c r="B6" s="13" t="n"/>
      <c r="C6" s="13" t="n"/>
      <c r="D6" s="13" t="n"/>
      <c r="E6" s="13" t="n"/>
      <c r="F6" s="18" t="n"/>
      <c r="G6" s="14">
        <f>IF(F6="","",ROUND(F6*時間単価!$B$11,0))</f>
        <v/>
      </c>
      <c r="H6" s="14">
        <f>IF(C6="","",D6+E6+N(G6))</f>
        <v/>
      </c>
      <c r="I6" s="14">
        <f>IF(C6="","",C6-H6)</f>
        <v/>
      </c>
      <c r="J6" s="19">
        <f>IF(OR(C6="",C6=0),"",I6/C6)</f>
        <v/>
      </c>
    </row>
    <row r="7" ht="21" customHeight="1">
      <c r="A7" s="13" t="n"/>
      <c r="B7" s="13" t="n"/>
      <c r="C7" s="13" t="n"/>
      <c r="D7" s="13" t="n"/>
      <c r="E7" s="13" t="n"/>
      <c r="F7" s="18" t="n"/>
      <c r="G7" s="14">
        <f>IF(F7="","",ROUND(F7*時間単価!$B$11,0))</f>
        <v/>
      </c>
      <c r="H7" s="14">
        <f>IF(C7="","",D7+E7+N(G7))</f>
        <v/>
      </c>
      <c r="I7" s="14">
        <f>IF(C7="","",C7-H7)</f>
        <v/>
      </c>
      <c r="J7" s="19">
        <f>IF(OR(C7="",C7=0),"",I7/C7)</f>
        <v/>
      </c>
    </row>
    <row r="8" ht="21" customHeight="1">
      <c r="A8" s="13" t="n"/>
      <c r="B8" s="13" t="n"/>
      <c r="C8" s="13" t="n"/>
      <c r="D8" s="13" t="n"/>
      <c r="E8" s="13" t="n"/>
      <c r="F8" s="18" t="n"/>
      <c r="G8" s="14">
        <f>IF(F8="","",ROUND(F8*時間単価!$B$11,0))</f>
        <v/>
      </c>
      <c r="H8" s="14">
        <f>IF(C8="","",D8+E8+N(G8))</f>
        <v/>
      </c>
      <c r="I8" s="14">
        <f>IF(C8="","",C8-H8)</f>
        <v/>
      </c>
      <c r="J8" s="19">
        <f>IF(OR(C8="",C8=0),"",I8/C8)</f>
        <v/>
      </c>
    </row>
    <row r="9" ht="21" customHeight="1">
      <c r="A9" s="13" t="n"/>
      <c r="B9" s="13" t="n"/>
      <c r="C9" s="13" t="n"/>
      <c r="D9" s="13" t="n"/>
      <c r="E9" s="13" t="n"/>
      <c r="F9" s="18" t="n"/>
      <c r="G9" s="14">
        <f>IF(F9="","",ROUND(F9*時間単価!$B$11,0))</f>
        <v/>
      </c>
      <c r="H9" s="14">
        <f>IF(C9="","",D9+E9+N(G9))</f>
        <v/>
      </c>
      <c r="I9" s="14">
        <f>IF(C9="","",C9-H9)</f>
        <v/>
      </c>
      <c r="J9" s="19">
        <f>IF(OR(C9="",C9=0),"",I9/C9)</f>
        <v/>
      </c>
    </row>
    <row r="10" ht="21" customHeight="1">
      <c r="A10" s="13" t="n"/>
      <c r="B10" s="13" t="n"/>
      <c r="C10" s="13" t="n"/>
      <c r="D10" s="13" t="n"/>
      <c r="E10" s="13" t="n"/>
      <c r="F10" s="18" t="n"/>
      <c r="G10" s="14">
        <f>IF(F10="","",ROUND(F10*時間単価!$B$11,0))</f>
        <v/>
      </c>
      <c r="H10" s="14">
        <f>IF(C10="","",D10+E10+N(G10))</f>
        <v/>
      </c>
      <c r="I10" s="14">
        <f>IF(C10="","",C10-H10)</f>
        <v/>
      </c>
      <c r="J10" s="19">
        <f>IF(OR(C10="",C10=0),"",I10/C10)</f>
        <v/>
      </c>
    </row>
    <row r="11" ht="21" customHeight="1">
      <c r="A11" s="13" t="n"/>
      <c r="B11" s="13" t="n"/>
      <c r="C11" s="13" t="n"/>
      <c r="D11" s="13" t="n"/>
      <c r="E11" s="13" t="n"/>
      <c r="F11" s="18" t="n"/>
      <c r="G11" s="14">
        <f>IF(F11="","",ROUND(F11*時間単価!$B$11,0))</f>
        <v/>
      </c>
      <c r="H11" s="14">
        <f>IF(C11="","",D11+E11+N(G11))</f>
        <v/>
      </c>
      <c r="I11" s="14">
        <f>IF(C11="","",C11-H11)</f>
        <v/>
      </c>
      <c r="J11" s="19">
        <f>IF(OR(C11="",C11=0),"",I11/C11)</f>
        <v/>
      </c>
    </row>
    <row r="12" ht="21" customHeight="1">
      <c r="A12" s="13" t="n"/>
      <c r="B12" s="13" t="n"/>
      <c r="C12" s="13" t="n"/>
      <c r="D12" s="13" t="n"/>
      <c r="E12" s="13" t="n"/>
      <c r="F12" s="18" t="n"/>
      <c r="G12" s="14">
        <f>IF(F12="","",ROUND(F12*時間単価!$B$11,0))</f>
        <v/>
      </c>
      <c r="H12" s="14">
        <f>IF(C12="","",D12+E12+N(G12))</f>
        <v/>
      </c>
      <c r="I12" s="14">
        <f>IF(C12="","",C12-H12)</f>
        <v/>
      </c>
      <c r="J12" s="19">
        <f>IF(OR(C12="",C12=0),"",I12/C12)</f>
        <v/>
      </c>
    </row>
    <row r="13" ht="21" customHeight="1">
      <c r="A13" s="13" t="n"/>
      <c r="B13" s="13" t="n"/>
      <c r="C13" s="13" t="n"/>
      <c r="D13" s="13" t="n"/>
      <c r="E13" s="13" t="n"/>
      <c r="F13" s="18" t="n"/>
      <c r="G13" s="14">
        <f>IF(F13="","",ROUND(F13*時間単価!$B$11,0))</f>
        <v/>
      </c>
      <c r="H13" s="14">
        <f>IF(C13="","",D13+E13+N(G13))</f>
        <v/>
      </c>
      <c r="I13" s="14">
        <f>IF(C13="","",C13-H13)</f>
        <v/>
      </c>
      <c r="J13" s="19">
        <f>IF(OR(C13="",C13=0),"",I13/C13)</f>
        <v/>
      </c>
    </row>
    <row r="14" ht="21" customHeight="1">
      <c r="A14" s="13" t="n"/>
      <c r="B14" s="13" t="n"/>
      <c r="C14" s="13" t="n"/>
      <c r="D14" s="13" t="n"/>
      <c r="E14" s="13" t="n"/>
      <c r="F14" s="18" t="n"/>
      <c r="G14" s="14">
        <f>IF(F14="","",ROUND(F14*時間単価!$B$11,0))</f>
        <v/>
      </c>
      <c r="H14" s="14">
        <f>IF(C14="","",D14+E14+N(G14))</f>
        <v/>
      </c>
      <c r="I14" s="14">
        <f>IF(C14="","",C14-H14)</f>
        <v/>
      </c>
      <c r="J14" s="19">
        <f>IF(OR(C14="",C14=0),"",I14/C14)</f>
        <v/>
      </c>
    </row>
    <row r="15" ht="21" customHeight="1">
      <c r="A15" s="13" t="n"/>
      <c r="B15" s="13" t="n"/>
      <c r="C15" s="13" t="n"/>
      <c r="D15" s="13" t="n"/>
      <c r="E15" s="13" t="n"/>
      <c r="F15" s="18" t="n"/>
      <c r="G15" s="14">
        <f>IF(F15="","",ROUND(F15*時間単価!$B$11,0))</f>
        <v/>
      </c>
      <c r="H15" s="14">
        <f>IF(C15="","",D15+E15+N(G15))</f>
        <v/>
      </c>
      <c r="I15" s="14">
        <f>IF(C15="","",C15-H15)</f>
        <v/>
      </c>
      <c r="J15" s="19">
        <f>IF(OR(C15="",C15=0),"",I15/C15)</f>
        <v/>
      </c>
    </row>
    <row r="16" ht="21" customHeight="1">
      <c r="A16" s="13" t="n"/>
      <c r="B16" s="13" t="n"/>
      <c r="C16" s="13" t="n"/>
      <c r="D16" s="13" t="n"/>
      <c r="E16" s="13" t="n"/>
      <c r="F16" s="18" t="n"/>
      <c r="G16" s="14">
        <f>IF(F16="","",ROUND(F16*時間単価!$B$11,0))</f>
        <v/>
      </c>
      <c r="H16" s="14">
        <f>IF(C16="","",D16+E16+N(G16))</f>
        <v/>
      </c>
      <c r="I16" s="14">
        <f>IF(C16="","",C16-H16)</f>
        <v/>
      </c>
      <c r="J16" s="19">
        <f>IF(OR(C16="",C16=0),"",I16/C16)</f>
        <v/>
      </c>
    </row>
    <row r="17" ht="21" customHeight="1">
      <c r="A17" s="13" t="n"/>
      <c r="B17" s="13" t="n"/>
      <c r="C17" s="13" t="n"/>
      <c r="D17" s="13" t="n"/>
      <c r="E17" s="13" t="n"/>
      <c r="F17" s="18" t="n"/>
      <c r="G17" s="14">
        <f>IF(F17="","",ROUND(F17*時間単価!$B$11,0))</f>
        <v/>
      </c>
      <c r="H17" s="14">
        <f>IF(C17="","",D17+E17+N(G17))</f>
        <v/>
      </c>
      <c r="I17" s="14">
        <f>IF(C17="","",C17-H17)</f>
        <v/>
      </c>
      <c r="J17" s="19">
        <f>IF(OR(C17="",C17=0),"",I17/C17)</f>
        <v/>
      </c>
    </row>
    <row r="18" ht="21" customHeight="1">
      <c r="A18" s="13" t="n"/>
      <c r="B18" s="13" t="n"/>
      <c r="C18" s="13" t="n"/>
      <c r="D18" s="13" t="n"/>
      <c r="E18" s="13" t="n"/>
      <c r="F18" s="18" t="n"/>
      <c r="G18" s="14">
        <f>IF(F18="","",ROUND(F18*時間単価!$B$11,0))</f>
        <v/>
      </c>
      <c r="H18" s="14">
        <f>IF(C18="","",D18+E18+N(G18))</f>
        <v/>
      </c>
      <c r="I18" s="14">
        <f>IF(C18="","",C18-H18)</f>
        <v/>
      </c>
      <c r="J18" s="19">
        <f>IF(OR(C18="",C18=0),"",I18/C18)</f>
        <v/>
      </c>
    </row>
    <row r="19" ht="21" customHeight="1">
      <c r="A19" s="13" t="n"/>
      <c r="B19" s="13" t="n"/>
      <c r="C19" s="13" t="n"/>
      <c r="D19" s="13" t="n"/>
      <c r="E19" s="13" t="n"/>
      <c r="F19" s="18" t="n"/>
      <c r="G19" s="14">
        <f>IF(F19="","",ROUND(F19*時間単価!$B$11,0))</f>
        <v/>
      </c>
      <c r="H19" s="14">
        <f>IF(C19="","",D19+E19+N(G19))</f>
        <v/>
      </c>
      <c r="I19" s="14">
        <f>IF(C19="","",C19-H19)</f>
        <v/>
      </c>
      <c r="J19" s="19">
        <f>IF(OR(C19="",C19=0),"",I19/C19)</f>
        <v/>
      </c>
    </row>
    <row r="20" ht="21" customHeight="1">
      <c r="A20" s="13" t="n"/>
      <c r="B20" s="13" t="n"/>
      <c r="C20" s="13" t="n"/>
      <c r="D20" s="13" t="n"/>
      <c r="E20" s="13" t="n"/>
      <c r="F20" s="18" t="n"/>
      <c r="G20" s="14">
        <f>IF(F20="","",ROUND(F20*時間単価!$B$11,0))</f>
        <v/>
      </c>
      <c r="H20" s="14">
        <f>IF(C20="","",D20+E20+N(G20))</f>
        <v/>
      </c>
      <c r="I20" s="14">
        <f>IF(C20="","",C20-H20)</f>
        <v/>
      </c>
      <c r="J20" s="19">
        <f>IF(OR(C20="",C20=0),"",I20/C20)</f>
        <v/>
      </c>
    </row>
    <row r="21" ht="21" customHeight="1">
      <c r="A21" s="13" t="n"/>
      <c r="B21" s="13" t="n"/>
      <c r="C21" s="13" t="n"/>
      <c r="D21" s="13" t="n"/>
      <c r="E21" s="13" t="n"/>
      <c r="F21" s="18" t="n"/>
      <c r="G21" s="14">
        <f>IF(F21="","",ROUND(F21*時間単価!$B$11,0))</f>
        <v/>
      </c>
      <c r="H21" s="14">
        <f>IF(C21="","",D21+E21+N(G21))</f>
        <v/>
      </c>
      <c r="I21" s="14">
        <f>IF(C21="","",C21-H21)</f>
        <v/>
      </c>
      <c r="J21" s="19">
        <f>IF(OR(C21="",C21=0),"",I21/C21)</f>
        <v/>
      </c>
    </row>
    <row r="22" ht="21" customHeight="1">
      <c r="A22" s="13" t="n"/>
      <c r="B22" s="13" t="n"/>
      <c r="C22" s="13" t="n"/>
      <c r="D22" s="13" t="n"/>
      <c r="E22" s="13" t="n"/>
      <c r="F22" s="18" t="n"/>
      <c r="G22" s="14">
        <f>IF(F22="","",ROUND(F22*時間単価!$B$11,0))</f>
        <v/>
      </c>
      <c r="H22" s="14">
        <f>IF(C22="","",D22+E22+N(G22))</f>
        <v/>
      </c>
      <c r="I22" s="14">
        <f>IF(C22="","",C22-H22)</f>
        <v/>
      </c>
      <c r="J22" s="19">
        <f>IF(OR(C22="",C22=0),"",I22/C22)</f>
        <v/>
      </c>
    </row>
    <row r="23" ht="21" customHeight="1">
      <c r="A23" s="13" t="n"/>
      <c r="B23" s="13" t="n"/>
      <c r="C23" s="13" t="n"/>
      <c r="D23" s="13" t="n"/>
      <c r="E23" s="13" t="n"/>
      <c r="F23" s="18" t="n"/>
      <c r="G23" s="14">
        <f>IF(F23="","",ROUND(F23*時間単価!$B$11,0))</f>
        <v/>
      </c>
      <c r="H23" s="14">
        <f>IF(C23="","",D23+E23+N(G23))</f>
        <v/>
      </c>
      <c r="I23" s="14">
        <f>IF(C23="","",C23-H23)</f>
        <v/>
      </c>
      <c r="J23" s="19">
        <f>IF(OR(C23="",C23=0),"",I23/C23)</f>
        <v/>
      </c>
    </row>
    <row r="24" ht="21" customHeight="1">
      <c r="A24" s="13" t="n"/>
      <c r="B24" s="13" t="n"/>
      <c r="C24" s="13" t="n"/>
      <c r="D24" s="13" t="n"/>
      <c r="E24" s="13" t="n"/>
      <c r="F24" s="18" t="n"/>
      <c r="G24" s="14">
        <f>IF(F24="","",ROUND(F24*時間単価!$B$11,0))</f>
        <v/>
      </c>
      <c r="H24" s="14">
        <f>IF(C24="","",D24+E24+N(G24))</f>
        <v/>
      </c>
      <c r="I24" s="14">
        <f>IF(C24="","",C24-H24)</f>
        <v/>
      </c>
      <c r="J24" s="19">
        <f>IF(OR(C24="",C24=0),"",I24/C24)</f>
        <v/>
      </c>
    </row>
    <row r="25" ht="21" customHeight="1">
      <c r="A25" s="13" t="n"/>
      <c r="B25" s="13" t="n"/>
      <c r="C25" s="13" t="n"/>
      <c r="D25" s="13" t="n"/>
      <c r="E25" s="13" t="n"/>
      <c r="F25" s="18" t="n"/>
      <c r="G25" s="14">
        <f>IF(F25="","",ROUND(F25*時間単価!$B$11,0))</f>
        <v/>
      </c>
      <c r="H25" s="14">
        <f>IF(C25="","",D25+E25+N(G25))</f>
        <v/>
      </c>
      <c r="I25" s="14">
        <f>IF(C25="","",C25-H25)</f>
        <v/>
      </c>
      <c r="J25" s="19">
        <f>IF(OR(C25="",C25=0),"",I25/C25)</f>
        <v/>
      </c>
    </row>
    <row r="26" ht="21" customHeight="1">
      <c r="A26" s="13" t="n"/>
      <c r="B26" s="13" t="n"/>
      <c r="C26" s="13" t="n"/>
      <c r="D26" s="13" t="n"/>
      <c r="E26" s="13" t="n"/>
      <c r="F26" s="18" t="n"/>
      <c r="G26" s="14">
        <f>IF(F26="","",ROUND(F26*時間単価!$B$11,0))</f>
        <v/>
      </c>
      <c r="H26" s="14">
        <f>IF(C26="","",D26+E26+N(G26))</f>
        <v/>
      </c>
      <c r="I26" s="14">
        <f>IF(C26="","",C26-H26)</f>
        <v/>
      </c>
      <c r="J26" s="19">
        <f>IF(OR(C26="",C26=0),"",I26/C26)</f>
        <v/>
      </c>
    </row>
    <row r="27" ht="21" customHeight="1">
      <c r="A27" s="13" t="n"/>
      <c r="B27" s="13" t="n"/>
      <c r="C27" s="13" t="n"/>
      <c r="D27" s="13" t="n"/>
      <c r="E27" s="13" t="n"/>
      <c r="F27" s="18" t="n"/>
      <c r="G27" s="14">
        <f>IF(F27="","",ROUND(F27*時間単価!$B$11,0))</f>
        <v/>
      </c>
      <c r="H27" s="14">
        <f>IF(C27="","",D27+E27+N(G27))</f>
        <v/>
      </c>
      <c r="I27" s="14">
        <f>IF(C27="","",C27-H27)</f>
        <v/>
      </c>
      <c r="J27" s="19">
        <f>IF(OR(C27="",C27=0),"",I27/C27)</f>
        <v/>
      </c>
    </row>
    <row r="28" ht="21" customHeight="1">
      <c r="A28" s="13" t="n"/>
      <c r="B28" s="13" t="n"/>
      <c r="C28" s="13" t="n"/>
      <c r="D28" s="13" t="n"/>
      <c r="E28" s="13" t="n"/>
      <c r="F28" s="18" t="n"/>
      <c r="G28" s="14">
        <f>IF(F28="","",ROUND(F28*時間単価!$B$11,0))</f>
        <v/>
      </c>
      <c r="H28" s="14">
        <f>IF(C28="","",D28+E28+N(G28))</f>
        <v/>
      </c>
      <c r="I28" s="14">
        <f>IF(C28="","",C28-H28)</f>
        <v/>
      </c>
      <c r="J28" s="19">
        <f>IF(OR(C28="",C28=0),"",I28/C28)</f>
        <v/>
      </c>
    </row>
    <row r="29" ht="21" customHeight="1">
      <c r="A29" s="13" t="n"/>
      <c r="B29" s="13" t="n"/>
      <c r="C29" s="13" t="n"/>
      <c r="D29" s="13" t="n"/>
      <c r="E29" s="13" t="n"/>
      <c r="F29" s="18" t="n"/>
      <c r="G29" s="14">
        <f>IF(F29="","",ROUND(F29*時間単価!$B$11,0))</f>
        <v/>
      </c>
      <c r="H29" s="14">
        <f>IF(C29="","",D29+E29+N(G29))</f>
        <v/>
      </c>
      <c r="I29" s="14">
        <f>IF(C29="","",C29-H29)</f>
        <v/>
      </c>
      <c r="J29" s="19">
        <f>IF(OR(C29="",C29=0),"",I29/C29)</f>
        <v/>
      </c>
    </row>
    <row r="30" ht="21" customHeight="1">
      <c r="A30" s="13" t="n"/>
      <c r="B30" s="13" t="n"/>
      <c r="C30" s="13" t="n"/>
      <c r="D30" s="13" t="n"/>
      <c r="E30" s="13" t="n"/>
      <c r="F30" s="18" t="n"/>
      <c r="G30" s="14">
        <f>IF(F30="","",ROUND(F30*時間単価!$B$11,0))</f>
        <v/>
      </c>
      <c r="H30" s="14">
        <f>IF(C30="","",D30+E30+N(G30))</f>
        <v/>
      </c>
      <c r="I30" s="14">
        <f>IF(C30="","",C30-H30)</f>
        <v/>
      </c>
      <c r="J30" s="19">
        <f>IF(OR(C30="",C30=0),"",I30/C30)</f>
        <v/>
      </c>
    </row>
    <row r="31" ht="21" customHeight="1">
      <c r="A31" s="13" t="n"/>
      <c r="B31" s="13" t="n"/>
      <c r="C31" s="13" t="n"/>
      <c r="D31" s="13" t="n"/>
      <c r="E31" s="13" t="n"/>
      <c r="F31" s="18" t="n"/>
      <c r="G31" s="14">
        <f>IF(F31="","",ROUND(F31*時間単価!$B$11,0))</f>
        <v/>
      </c>
      <c r="H31" s="14">
        <f>IF(C31="","",D31+E31+N(G31))</f>
        <v/>
      </c>
      <c r="I31" s="14">
        <f>IF(C31="","",C31-H31)</f>
        <v/>
      </c>
      <c r="J31" s="19">
        <f>IF(OR(C31="",C31=0),"",I31/C31)</f>
        <v/>
      </c>
    </row>
    <row r="32" ht="21" customHeight="1">
      <c r="A32" s="13" t="n"/>
      <c r="B32" s="13" t="n"/>
      <c r="C32" s="13" t="n"/>
      <c r="D32" s="13" t="n"/>
      <c r="E32" s="13" t="n"/>
      <c r="F32" s="18" t="n"/>
      <c r="G32" s="14">
        <f>IF(F32="","",ROUND(F32*時間単価!$B$11,0))</f>
        <v/>
      </c>
      <c r="H32" s="14">
        <f>IF(C32="","",D32+E32+N(G32))</f>
        <v/>
      </c>
      <c r="I32" s="14">
        <f>IF(C32="","",C32-H32)</f>
        <v/>
      </c>
      <c r="J32" s="19">
        <f>IF(OR(C32="",C32=0),"",I32/C32)</f>
        <v/>
      </c>
    </row>
    <row r="33" ht="21" customHeight="1">
      <c r="A33" s="13" t="n"/>
      <c r="B33" s="13" t="n"/>
      <c r="C33" s="13" t="n"/>
      <c r="D33" s="13" t="n"/>
      <c r="E33" s="13" t="n"/>
      <c r="F33" s="18" t="n"/>
      <c r="G33" s="14">
        <f>IF(F33="","",ROUND(F33*時間単価!$B$11,0))</f>
        <v/>
      </c>
      <c r="H33" s="14">
        <f>IF(C33="","",D33+E33+N(G33))</f>
        <v/>
      </c>
      <c r="I33" s="14">
        <f>IF(C33="","",C33-H33)</f>
        <v/>
      </c>
      <c r="J33" s="19">
        <f>IF(OR(C33="",C33=0),"",I33/C33)</f>
        <v/>
      </c>
    </row>
    <row r="34" ht="21" customHeight="1">
      <c r="A34" s="13" t="n"/>
      <c r="B34" s="13" t="n"/>
      <c r="C34" s="13" t="n"/>
      <c r="D34" s="13" t="n"/>
      <c r="E34" s="13" t="n"/>
      <c r="F34" s="18" t="n"/>
      <c r="G34" s="14">
        <f>IF(F34="","",ROUND(F34*時間単価!$B$11,0))</f>
        <v/>
      </c>
      <c r="H34" s="14">
        <f>IF(C34="","",D34+E34+N(G34))</f>
        <v/>
      </c>
      <c r="I34" s="14">
        <f>IF(C34="","",C34-H34)</f>
        <v/>
      </c>
      <c r="J34" s="19">
        <f>IF(OR(C34="",C34=0),"",I34/C34)</f>
        <v/>
      </c>
    </row>
    <row r="35" ht="21" customHeight="1">
      <c r="A35" s="13" t="n"/>
      <c r="B35" s="13" t="n"/>
      <c r="C35" s="13" t="n"/>
      <c r="D35" s="13" t="n"/>
      <c r="E35" s="13" t="n"/>
      <c r="F35" s="18" t="n"/>
      <c r="G35" s="14">
        <f>IF(F35="","",ROUND(F35*時間単価!$B$11,0))</f>
        <v/>
      </c>
      <c r="H35" s="14">
        <f>IF(C35="","",D35+E35+N(G35))</f>
        <v/>
      </c>
      <c r="I35" s="14">
        <f>IF(C35="","",C35-H35)</f>
        <v/>
      </c>
      <c r="J35" s="19">
        <f>IF(OR(C35="",C35=0),"",I35/C35)</f>
        <v/>
      </c>
    </row>
    <row r="36" ht="21" customHeight="1">
      <c r="A36" s="13" t="n"/>
      <c r="B36" s="13" t="n"/>
      <c r="C36" s="13" t="n"/>
      <c r="D36" s="13" t="n"/>
      <c r="E36" s="13" t="n"/>
      <c r="F36" s="18" t="n"/>
      <c r="G36" s="14">
        <f>IF(F36="","",ROUND(F36*時間単価!$B$11,0))</f>
        <v/>
      </c>
      <c r="H36" s="14">
        <f>IF(C36="","",D36+E36+N(G36))</f>
        <v/>
      </c>
      <c r="I36" s="14">
        <f>IF(C36="","",C36-H36)</f>
        <v/>
      </c>
      <c r="J36" s="19">
        <f>IF(OR(C36="",C36=0),"",I36/C36)</f>
        <v/>
      </c>
    </row>
    <row r="37" ht="21" customHeight="1">
      <c r="A37" s="13" t="n"/>
      <c r="B37" s="13" t="n"/>
      <c r="C37" s="13" t="n"/>
      <c r="D37" s="13" t="n"/>
      <c r="E37" s="13" t="n"/>
      <c r="F37" s="18" t="n"/>
      <c r="G37" s="14">
        <f>IF(F37="","",ROUND(F37*時間単価!$B$11,0))</f>
        <v/>
      </c>
      <c r="H37" s="14">
        <f>IF(C37="","",D37+E37+N(G37))</f>
        <v/>
      </c>
      <c r="I37" s="14">
        <f>IF(C37="","",C37-H37)</f>
        <v/>
      </c>
      <c r="J37" s="19">
        <f>IF(OR(C37="",C37=0),"",I37/C37)</f>
        <v/>
      </c>
    </row>
    <row r="38" ht="21" customHeight="1">
      <c r="A38" s="13" t="n"/>
      <c r="B38" s="13" t="n"/>
      <c r="C38" s="13" t="n"/>
      <c r="D38" s="13" t="n"/>
      <c r="E38" s="13" t="n"/>
      <c r="F38" s="18" t="n"/>
      <c r="G38" s="14">
        <f>IF(F38="","",ROUND(F38*時間単価!$B$11,0))</f>
        <v/>
      </c>
      <c r="H38" s="14">
        <f>IF(C38="","",D38+E38+N(G38))</f>
        <v/>
      </c>
      <c r="I38" s="14">
        <f>IF(C38="","",C38-H38)</f>
        <v/>
      </c>
      <c r="J38" s="19">
        <f>IF(OR(C38="",C38=0),"",I38/C38)</f>
        <v/>
      </c>
    </row>
    <row r="39" ht="21" customHeight="1">
      <c r="A39" s="13" t="n"/>
      <c r="B39" s="13" t="n"/>
      <c r="C39" s="13" t="n"/>
      <c r="D39" s="13" t="n"/>
      <c r="E39" s="13" t="n"/>
      <c r="F39" s="18" t="n"/>
      <c r="G39" s="14">
        <f>IF(F39="","",ROUND(F39*時間単価!$B$11,0))</f>
        <v/>
      </c>
      <c r="H39" s="14">
        <f>IF(C39="","",D39+E39+N(G39))</f>
        <v/>
      </c>
      <c r="I39" s="14">
        <f>IF(C39="","",C39-H39)</f>
        <v/>
      </c>
      <c r="J39" s="19">
        <f>IF(OR(C39="",C39=0),"",I39/C39)</f>
        <v/>
      </c>
    </row>
    <row r="40" ht="21" customHeight="1">
      <c r="A40" s="13" t="n"/>
      <c r="B40" s="13" t="n"/>
      <c r="C40" s="13" t="n"/>
      <c r="D40" s="13" t="n"/>
      <c r="E40" s="13" t="n"/>
      <c r="F40" s="18" t="n"/>
      <c r="G40" s="14">
        <f>IF(F40="","",ROUND(F40*時間単価!$B$11,0))</f>
        <v/>
      </c>
      <c r="H40" s="14">
        <f>IF(C40="","",D40+E40+N(G40))</f>
        <v/>
      </c>
      <c r="I40" s="14">
        <f>IF(C40="","",C40-H40)</f>
        <v/>
      </c>
      <c r="J40" s="19">
        <f>IF(OR(C40="",C40=0),"",I40/C40)</f>
        <v/>
      </c>
    </row>
    <row r="41" ht="21" customHeight="1">
      <c r="A41" s="13" t="n"/>
      <c r="B41" s="13" t="n"/>
      <c r="C41" s="13" t="n"/>
      <c r="D41" s="13" t="n"/>
      <c r="E41" s="13" t="n"/>
      <c r="F41" s="18" t="n"/>
      <c r="G41" s="14">
        <f>IF(F41="","",ROUND(F41*時間単価!$B$11,0))</f>
        <v/>
      </c>
      <c r="H41" s="14">
        <f>IF(C41="","",D41+E41+N(G41))</f>
        <v/>
      </c>
      <c r="I41" s="14">
        <f>IF(C41="","",C41-H41)</f>
        <v/>
      </c>
      <c r="J41" s="19">
        <f>IF(OR(C41="",C41=0),"",I41/C41)</f>
        <v/>
      </c>
    </row>
    <row r="42" ht="21" customHeight="1">
      <c r="A42" s="13" t="n"/>
      <c r="B42" s="13" t="n"/>
      <c r="C42" s="13" t="n"/>
      <c r="D42" s="13" t="n"/>
      <c r="E42" s="13" t="n"/>
      <c r="F42" s="18" t="n"/>
      <c r="G42" s="14">
        <f>IF(F42="","",ROUND(F42*時間単価!$B$11,0))</f>
        <v/>
      </c>
      <c r="H42" s="14">
        <f>IF(C42="","",D42+E42+N(G42))</f>
        <v/>
      </c>
      <c r="I42" s="14">
        <f>IF(C42="","",C42-H42)</f>
        <v/>
      </c>
      <c r="J42" s="19">
        <f>IF(OR(C42="",C42=0),"",I42/C42)</f>
        <v/>
      </c>
    </row>
    <row r="43" ht="21" customHeight="1">
      <c r="A43" s="13" t="n"/>
      <c r="B43" s="13" t="n"/>
      <c r="C43" s="13" t="n"/>
      <c r="D43" s="13" t="n"/>
      <c r="E43" s="13" t="n"/>
      <c r="F43" s="18" t="n"/>
      <c r="G43" s="14">
        <f>IF(F43="","",ROUND(F43*時間単価!$B$11,0))</f>
        <v/>
      </c>
      <c r="H43" s="14">
        <f>IF(C43="","",D43+E43+N(G43))</f>
        <v/>
      </c>
      <c r="I43" s="14">
        <f>IF(C43="","",C43-H43)</f>
        <v/>
      </c>
      <c r="J43" s="19">
        <f>IF(OR(C43="",C43=0),"",I43/C43)</f>
        <v/>
      </c>
    </row>
    <row r="44" ht="21" customHeight="1">
      <c r="A44" s="13" t="n"/>
      <c r="B44" s="13" t="n"/>
      <c r="C44" s="13" t="n"/>
      <c r="D44" s="13" t="n"/>
      <c r="E44" s="13" t="n"/>
      <c r="F44" s="18" t="n"/>
      <c r="G44" s="14">
        <f>IF(F44="","",ROUND(F44*時間単価!$B$11,0))</f>
        <v/>
      </c>
      <c r="H44" s="14">
        <f>IF(C44="","",D44+E44+N(G44))</f>
        <v/>
      </c>
      <c r="I44" s="14">
        <f>IF(C44="","",C44-H44)</f>
        <v/>
      </c>
      <c r="J44" s="19">
        <f>IF(OR(C44="",C44=0),"",I44/C44)</f>
        <v/>
      </c>
    </row>
    <row r="45" ht="21" customHeight="1">
      <c r="A45" s="13" t="n"/>
      <c r="B45" s="13" t="n"/>
      <c r="C45" s="13" t="n"/>
      <c r="D45" s="13" t="n"/>
      <c r="E45" s="13" t="n"/>
      <c r="F45" s="18" t="n"/>
      <c r="G45" s="14">
        <f>IF(F45="","",ROUND(F45*時間単価!$B$11,0))</f>
        <v/>
      </c>
      <c r="H45" s="14">
        <f>IF(C45="","",D45+E45+N(G45))</f>
        <v/>
      </c>
      <c r="I45" s="14">
        <f>IF(C45="","",C45-H45)</f>
        <v/>
      </c>
      <c r="J45" s="19">
        <f>IF(OR(C45="",C45=0),"",I45/C45)</f>
        <v/>
      </c>
    </row>
    <row r="46" ht="21" customHeight="1">
      <c r="A46" s="13" t="n"/>
      <c r="B46" s="13" t="n"/>
      <c r="C46" s="13" t="n"/>
      <c r="D46" s="13" t="n"/>
      <c r="E46" s="13" t="n"/>
      <c r="F46" s="18" t="n"/>
      <c r="G46" s="14">
        <f>IF(F46="","",ROUND(F46*時間単価!$B$11,0))</f>
        <v/>
      </c>
      <c r="H46" s="14">
        <f>IF(C46="","",D46+E46+N(G46))</f>
        <v/>
      </c>
      <c r="I46" s="14">
        <f>IF(C46="","",C46-H46)</f>
        <v/>
      </c>
      <c r="J46" s="19">
        <f>IF(OR(C46="",C46=0),"",I46/C46)</f>
        <v/>
      </c>
    </row>
    <row r="47" ht="21" customHeight="1">
      <c r="A47" s="13" t="n"/>
      <c r="B47" s="13" t="n"/>
      <c r="C47" s="13" t="n"/>
      <c r="D47" s="13" t="n"/>
      <c r="E47" s="13" t="n"/>
      <c r="F47" s="18" t="n"/>
      <c r="G47" s="14">
        <f>IF(F47="","",ROUND(F47*時間単価!$B$11,0))</f>
        <v/>
      </c>
      <c r="H47" s="14">
        <f>IF(C47="","",D47+E47+N(G47))</f>
        <v/>
      </c>
      <c r="I47" s="14">
        <f>IF(C47="","",C47-H47)</f>
        <v/>
      </c>
      <c r="J47" s="19">
        <f>IF(OR(C47="",C47=0),"",I47/C47)</f>
        <v/>
      </c>
    </row>
    <row r="48" ht="21" customHeight="1">
      <c r="A48" s="13" t="n"/>
      <c r="B48" s="13" t="n"/>
      <c r="C48" s="13" t="n"/>
      <c r="D48" s="13" t="n"/>
      <c r="E48" s="13" t="n"/>
      <c r="F48" s="18" t="n"/>
      <c r="G48" s="14">
        <f>IF(F48="","",ROUND(F48*時間単価!$B$11,0))</f>
        <v/>
      </c>
      <c r="H48" s="14">
        <f>IF(C48="","",D48+E48+N(G48))</f>
        <v/>
      </c>
      <c r="I48" s="14">
        <f>IF(C48="","",C48-H48)</f>
        <v/>
      </c>
      <c r="J48" s="19">
        <f>IF(OR(C48="",C48=0),"",I48/C48)</f>
        <v/>
      </c>
    </row>
    <row r="49" ht="21" customHeight="1">
      <c r="A49" s="13" t="n"/>
      <c r="B49" s="13" t="n"/>
      <c r="C49" s="13" t="n"/>
      <c r="D49" s="13" t="n"/>
      <c r="E49" s="13" t="n"/>
      <c r="F49" s="18" t="n"/>
      <c r="G49" s="14">
        <f>IF(F49="","",ROUND(F49*時間単価!$B$11,0))</f>
        <v/>
      </c>
      <c r="H49" s="14">
        <f>IF(C49="","",D49+E49+N(G49))</f>
        <v/>
      </c>
      <c r="I49" s="14">
        <f>IF(C49="","",C49-H49)</f>
        <v/>
      </c>
      <c r="J49" s="19">
        <f>IF(OR(C49="",C49=0),"",I49/C49)</f>
        <v/>
      </c>
    </row>
    <row r="50" ht="21" customHeight="1">
      <c r="A50" s="13" t="n"/>
      <c r="B50" s="13" t="n"/>
      <c r="C50" s="13" t="n"/>
      <c r="D50" s="13" t="n"/>
      <c r="E50" s="13" t="n"/>
      <c r="F50" s="18" t="n"/>
      <c r="G50" s="14">
        <f>IF(F50="","",ROUND(F50*時間単価!$B$11,0))</f>
        <v/>
      </c>
      <c r="H50" s="14">
        <f>IF(C50="","",D50+E50+N(G50))</f>
        <v/>
      </c>
      <c r="I50" s="14">
        <f>IF(C50="","",C50-H50)</f>
        <v/>
      </c>
      <c r="J50" s="19">
        <f>IF(OR(C50="",C50=0),"",I50/C50)</f>
        <v/>
      </c>
    </row>
    <row r="51" ht="21" customHeight="1">
      <c r="A51" s="13" t="n"/>
      <c r="B51" s="13" t="n"/>
      <c r="C51" s="13" t="n"/>
      <c r="D51" s="13" t="n"/>
      <c r="E51" s="13" t="n"/>
      <c r="F51" s="18" t="n"/>
      <c r="G51" s="14">
        <f>IF(F51="","",ROUND(F51*時間単価!$B$11,0))</f>
        <v/>
      </c>
      <c r="H51" s="14">
        <f>IF(C51="","",D51+E51+N(G51))</f>
        <v/>
      </c>
      <c r="I51" s="14">
        <f>IF(C51="","",C51-H51)</f>
        <v/>
      </c>
      <c r="J51" s="19">
        <f>IF(OR(C51="",C51=0),"",I51/C51)</f>
        <v/>
      </c>
    </row>
  </sheetData>
  <conditionalFormatting sqref="I2:I51">
    <cfRule type="cellIs" priority="1" operator="lessThan" dxfId="0">
      <formula>0</formula>
    </cfRule>
  </conditionalFormatting>
  <pageMargins left="0.5" right="0.5" top="0.7" bottom="0.7" header="0.5" footer="0.3"/>
  <pageSetup orientation="landscape" paperSize="9" fitToHeight="0" fitToWidth="1"/>
  <headerFooter>
    <oddHeader>&amp;L&amp;12 &amp;B製品別原価&amp;R&amp;8 &amp;A</oddHeader>
    <oddFooter>&amp;C&amp;8 Lucky Field 無料テンプレート｜愛知県東海市・中小企業診断士 吉田直樹｜lucky-field.jp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2026-10-08T05:50:34Z</dcterms:created>
  <dcterms:modified xmlns:dcterms="http://purl.org/dc/terms/" xmlns:xsi="http://www.w3.org/2001/XMLSchema-instance" xsi:type="dcterms:W3CDTF">2026-10-09T14:41:30Z</dcterms:modified>
</cp:coreProperties>
</file>